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esktop\CUENTA PUBLICA 2024\1ER TRIM\FORMATOS LIBRES\"/>
    </mc:Choice>
  </mc:AlternateContent>
  <xr:revisionPtr revIDLastSave="0" documentId="8_{506F11C4-3A4D-47D6-B07D-CF4B634F7316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48" i="65" l="1"/>
  <c r="B37" i="65"/>
  <c r="B39" i="65"/>
  <c r="B50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<sst xmlns="http://schemas.openxmlformats.org/spreadsheetml/2006/main" count="938" uniqueCount="669">
  <si>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</si>
  <si>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</si>
  <si>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</si>
  <si>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</si>
  <si>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</si>
  <si>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</si>
  <si>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</si>
  <si>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</si>
  <si>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</si>
  <si>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</si>
  <si>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</si>
  <si>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</si>
  <si>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</si>
  <si>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</si>
  <si>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</si>
  <si>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</si>
  <si>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</si>
  <si>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</si>
  <si>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</si>
  <si>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</si>
  <si>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</si>
  <si>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</si>
  <si>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</si>
  <si>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</si>
  <si>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</si>
  <si>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</si>
  <si>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</si>
  <si>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</si>
  <si>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</si>
  <si>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</si>
  <si>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</si>
  <si>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</si>
  <si>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</si>
  <si>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</si>
  <si>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</si>
  <si>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</si>
  <si>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</si>
  <si>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</si>
  <si>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</si>
  <si>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</si>
  <si>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</si>
  <si>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</si>
  <si>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</si>
  <si>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</si>
  <si>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</si>
  <si>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</si>
  <si>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</si>
  <si>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</si>
  <si>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</si>
  <si>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</si>
  <si>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</si>
  <si>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</si>
  <si>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</si>
  <si>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</si>
  <si>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</si>
  <si>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</si>
  <si>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</si>
  <si>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</si>
  <si>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</si>
  <si>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</si>
  <si>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</si>
  <si>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</si>
  <si>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</si>
  <si>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</si>
  <si>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</si>
  <si>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</si>
  <si>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</si>
  <si>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</si>
  <si>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</si>
  <si>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</si>
  <si>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</si>
  <si>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</si>
  <si>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</si>
  <si>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</si>
  <si>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</si>
  <si>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</si>
  <si>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</si>
  <si>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</si>
  <si>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</si>
  <si>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</si>
  <si>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</si>
  <si>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</si>
  <si>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</si>
  <si>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</si>
  <si>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</si>
  <si>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</si>
  <si>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</si>
  <si>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</si>
  <si>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</si>
  <si>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</si>
  <si>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</si>
  <si>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</si>
  <si>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</si>
  <si>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</si>
  <si>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</si>
  <si>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</si>
  <si>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</si>
  <si>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</si>
  <si>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</si>
  <si>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</si>
  <si>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</si>
  <si>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</si>
  <si>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</si>
  <si>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</si>
  <si>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</si>
  <si>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</si>
  <si>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</si>
  <si>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</si>
  <si>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</si>
  <si>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</si>
  <si>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</si>
  <si>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</si>
  <si>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</si>
  <si>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</si>
  <si>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</si>
  <si>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</si>
  <si>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</si>
  <si>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</si>
  <si>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</si>
  <si>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</si>
  <si>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</si>
  <si>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</si>
  <si>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</si>
  <si>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</si>
  <si>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</si>
  <si>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</si>
  <si>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</si>
  <si>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</si>
  <si>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</si>
  <si>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</si>
  <si>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</si>
  <si>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</si>
  <si>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</si>
  <si>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</si>
  <si>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</si>
  <si>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</si>
  <si>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</si>
  <si>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</si>
  <si>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</si>
  <si>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</si>
  <si>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</si>
  <si>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</si>
  <si>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</si>
  <si>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</si>
  <si>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</si>
  <si>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</si>
  <si>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</si>
  <si>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</si>
  <si>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</si>
  <si>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</si>
  <si>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</si>
  <si>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</si>
  <si>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</si>
  <si>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</si>
  <si>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</si>
  <si>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</si>
  <si>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</si>
  <si>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</si>
  <si>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</si>
  <si>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</si>
  <si>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</si>
  <si>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</si>
  <si>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</si>
  <si>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</si>
  <si>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</si>
  <si>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</si>
  <si>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</si>
  <si>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</si>
  <si>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</si>
  <si>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</si>
  <si>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</si>
  <si>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</si>
  <si>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</si>
  <si>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</si>
  <si>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</si>
  <si>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</si>
  <si>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</si>
  <si>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</si>
  <si>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</si>
  <si>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</si>
  <si>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</si>
  <si>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</si>
  <si>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</si>
  <si>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</si>
  <si>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</si>
  <si>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</si>
  <si>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</si>
  <si>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</si>
  <si>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</si>
  <si>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</si>
  <si>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</si>
  <si>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</si>
  <si>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</si>
  <si>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</si>
  <si>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</si>
  <si>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</si>
  <si>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</si>
  <si>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</si>
  <si>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</si>
  <si>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</si>
  <si>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</si>
  <si>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</si>
  <si>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</si>
  <si>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</si>
  <si>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</si>
  <si>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</si>
  <si>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</si>
  <si>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</si>
  <si>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</si>
  <si>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</si>
  <si>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</si>
  <si>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</si>
  <si>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</si>
  <si>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</si>
  <si>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</si>
  <si>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</si>
  <si>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</si>
  <si>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</si>
  <si>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</si>
  <si>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</si>
  <si>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</si>
  <si>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</si>
  <si>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</si>
  <si>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</si>
  <si>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</si>
  <si>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</si>
  <si>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</si>
  <si>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</si>
  <si>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</si>
  <si>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</si>
  <si>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</si>
  <si>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</si>
  <si>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</si>
  <si>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</si>
  <si>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</si>
  <si>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</si>
  <si>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</si>
  <si>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</si>
  <si>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</si>
  <si>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</si>
  <si>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</si>
  <si>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</si>
  <si>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</si>
  <si>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</si>
  <si>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</si>
  <si>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</si>
  <si>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</si>
  <si>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</si>
  <si>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</si>
  <si>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</si>
  <si>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</si>
  <si>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</si>
  <si>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</si>
  <si>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</si>
  <si>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</si>
  <si>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</si>
  <si>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</si>
  <si>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</si>
  <si>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</si>
  <si>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</si>
  <si>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</si>
  <si>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</si>
  <si>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</si>
  <si>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</si>
  <si>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</si>
  <si>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</si>
  <si>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</si>
  <si>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</si>
  <si>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</si>
  <si>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</si>
  <si>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</si>
  <si>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</si>
  <si>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</si>
  <si>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</si>
  <si>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</si>
  <si>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</si>
  <si>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</si>
  <si>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</si>
  <si>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</si>
  <si>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</si>
  <si>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</si>
  <si>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</si>
  <si>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</si>
  <si>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</si>
  <si>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</si>
  <si>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</si>
  <si>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</si>
  <si>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</si>
  <si>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</si>
  <si>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</si>
  <si>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</si>
  <si>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</si>
  <si>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</si>
  <si>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</si>
  <si>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</si>
  <si>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</si>
  <si>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</si>
  <si>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</si>
  <si>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</si>
  <si>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</si>
  <si>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</si>
  <si>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</si>
  <si>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</si>
  <si>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</si>
  <si>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</si>
  <si>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</si>
  <si>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</si>
  <si>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</si>
  <si>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</si>
  <si>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</si>
  <si>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</si>
  <si>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</si>
  <si>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</si>
  <si>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</si>
  <si>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</si>
  <si>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</si>
  <si>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</si>
  <si>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</si>
  <si>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</si>
  <si>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</si>
  <si>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</si>
  <si>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</si>
  <si>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</si>
  <si>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</si>
  <si>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</si>
  <si>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</si>
  <si>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</si>
  <si>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</si>
  <si>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</si>
  <si>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</si>
  <si>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</si>
  <si>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</si>
  <si>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</si>
  <si>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</si>
  <si>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</si>
  <si>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</si>
  <si>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</si>
  <si>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</si>
  <si>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</si>
  <si>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</si>
  <si>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</si>
  <si>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</si>
  <si>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</si>
  <si>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</si>
  <si>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</si>
  <si>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</si>
  <si>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</si>
  <si>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</si>
  <si>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</si>
  <si>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</si>
  <si>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</si>
  <si>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</si>
  <si>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</si>
  <si>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</si>
  <si>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</si>
  <si>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</si>
  <si>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</si>
  <si>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</si>
  <si>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</si>
  <si>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</si>
  <si>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</si>
  <si>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</si>
  <si>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</si>
  <si>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</si>
  <si>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</si>
  <si>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</si>
  <si>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</si>
  <si>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</si>
  <si>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</si>
  <si>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</si>
  <si>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</si>
  <si>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</si>
  <si>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</si>
  <si>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</si>
  <si>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</si>
  <si>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</si>
  <si>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</si>
  <si>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</si>
  <si>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</si>
  <si>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</si>
  <si>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</si>
  <si>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</si>
  <si>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</si>
  <si>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</si>
  <si>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</si>
  <si>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</si>
  <si>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</si>
  <si>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</si>
  <si>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</si>
  <si>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</si>
  <si>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</si>
  <si>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</si>
  <si>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</si>
  <si>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</si>
  <si>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</si>
  <si>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</si>
  <si>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</si>
  <si>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</si>
  <si>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</si>
  <si>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</si>
  <si>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</si>
  <si>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</si>
  <si>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</si>
  <si>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</si>
  <si>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</si>
  <si>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</si>
  <si>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</si>
  <si>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</si>
  <si>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</si>
  <si>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</si>
  <si>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</si>
  <si>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</si>
  <si>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</si>
  <si>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</si>
  <si>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</si>
  <si>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</si>
  <si>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</si>
  <si>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</si>
  <si>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</si>
  <si>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</si>
  <si>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</si>
  <si>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</si>
  <si>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</si>
  <si>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</si>
  <si>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</si>
  <si>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</si>
  <si>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</si>
  <si>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</si>
  <si>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</si>
  <si>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</si>
  <si>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</si>
  <si>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</si>
  <si>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</si>
  <si>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</si>
  <si>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</si>
  <si>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</si>
  <si>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</si>
  <si>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</si>
  <si>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</si>
  <si>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</si>
  <si>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</si>
  <si>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</si>
  <si>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</si>
  <si>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</si>
  <si>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</si>
  <si>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</si>
  <si>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</si>
  <si>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</si>
  <si>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</si>
  <si>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</si>
  <si>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</si>
  <si>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</si>
  <si>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</si>
  <si>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</si>
  <si>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</si>
  <si>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</si>
  <si>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</si>
  <si>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</si>
  <si>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</si>
  <si>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</si>
  <si>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</si>
  <si>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</si>
  <si>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</si>
  <si>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</si>
  <si>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</si>
  <si>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</si>
  <si>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</si>
  <si>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</si>
  <si>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</si>
  <si>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</si>
  <si>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</si>
  <si>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</si>
  <si>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</si>
  <si>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</si>
  <si>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</si>
  <si>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</si>
  <si>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</si>
  <si>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</si>
  <si>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</si>
  <si>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</si>
  <si>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</si>
  <si>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</si>
  <si>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</si>
  <si>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</si>
  <si>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</si>
  <si>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</si>
  <si>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</si>
  <si>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</si>
  <si>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</si>
  <si>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</si>
  <si>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</si>
  <si>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</si>
  <si>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</si>
  <si>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</si>
  <si>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</si>
  <si>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</si>
  <si>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</si>
  <si>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</si>
  <si>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</si>
  <si>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</si>
  <si>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</si>
  <si>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</si>
  <si>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</si>
  <si>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</si>
  <si>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</si>
  <si>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</si>
  <si>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</si>
  <si>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</si>
  <si>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</si>
  <si>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</si>
  <si>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</si>
  <si>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</si>
  <si>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</si>
  <si>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</si>
  <si>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</si>
  <si>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</si>
  <si>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</si>
  <si>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</si>
  <si>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</si>
  <si>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</si>
  <si>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</si>
  <si>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</si>
  <si>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</si>
  <si>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</si>
  <si>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</si>
  <si>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</si>
  <si>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</si>
  <si>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</si>
  <si>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</si>
  <si>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</si>
  <si>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</si>
  <si>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</si>
  <si>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</si>
  <si>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</si>
  <si>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</si>
  <si>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</si>
  <si>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</si>
  <si>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</si>
  <si>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</si>
  <si>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</si>
  <si>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</si>
  <si>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</si>
  <si>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</si>
  <si>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</si>
  <si>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</si>
  <si>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</si>
  <si>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</si>
  <si>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</si>
  <si>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</si>
  <si>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</si>
  <si>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</si>
  <si>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</si>
  <si>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</si>
  <si>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</si>
  <si>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</si>
  <si>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</si>
  <si>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</si>
  <si>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</si>
  <si>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</si>
  <si>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</si>
  <si>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</si>
  <si>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</si>
  <si>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</si>
  <si>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</si>
  <si>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</si>
  <si>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</si>
  <si>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</si>
  <si>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</si>
  <si>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</si>
  <si>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</si>
  <si>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</si>
  <si>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</si>
  <si>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</si>
  <si>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</si>
  <si>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</si>
  <si>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</si>
  <si>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</si>
  <si>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</si>
  <si>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</si>
  <si>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</si>
  <si>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</si>
  <si>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</si>
  <si>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</si>
  <si>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</si>
  <si>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</si>
  <si>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</si>
  <si>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</si>
  <si>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</si>
  <si>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</si>
  <si>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</si>
  <si>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</si>
  <si>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</si>
  <si>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</si>
  <si>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</si>
  <si>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</si>
  <si>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</si>
  <si>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</si>
  <si>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</si>
  <si>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</si>
  <si>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</si>
  <si>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</si>
  <si>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</si>
  <si>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</si>
  <si>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</si>
  <si>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</si>
  <si>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</si>
  <si>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</si>
  <si>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</si>
  <si>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</si>
  <si>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</si>
  <si>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</si>
  <si>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</si>
  <si>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</si>
  <si>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</si>
  <si>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</si>
  <si>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</si>
  <si>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</si>
  <si>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</si>
  <si>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</si>
  <si>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</si>
  <si>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</si>
  <si>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</si>
  <si>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</si>
  <si>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</si>
  <si>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</si>
  <si>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</si>
  <si>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</si>
  <si>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</si>
  <si>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</si>
  <si>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</si>
  <si>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</si>
  <si>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</si>
  <si>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</si>
  <si>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</si>
  <si>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</si>
  <si>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</si>
  <si>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</si>
  <si>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</si>
  <si>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</si>
  <si>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</si>
  <si>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</si>
  <si>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</si>
  <si>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</si>
  <si>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</si>
  <si>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</si>
  <si>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</si>
  <si>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</si>
  <si>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</si>
  <si>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</si>
  <si>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</si>
  <si>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</si>
  <si>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</si>
  <si>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</si>
  <si>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</si>
  <si>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</si>
  <si>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</si>
  <si>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</si>
  <si>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</si>
  <si>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</si>
  <si>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</si>
  <si>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</si>
  <si>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</si>
  <si>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</si>
  <si>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</si>
  <si>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</si>
  <si>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</si>
  <si>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</si>
  <si>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Municipio de Huanímaro,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</si>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</sst>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623</v>
      </c>
    </row>
    <row r="41" spans="1:2" ht="12" thickBot="1" x14ac:dyDescent="0.25">
      <c r="A41" s="11"/>
      <c r="B41" s="12"/>
    </row>
    <row r="44" spans="1:2" x14ac:dyDescent="0.2">
      <c r="B44" s="4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47158786.710000001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3" x14ac:dyDescent="0.2">
      <c r="A17" s="66">
        <v>3.2</v>
      </c>
      <c r="B17" s="59" t="s">
        <v>529</v>
      </c>
      <c r="C17" s="132">
        <v>0</v>
      </c>
    </row>
    <row r="18" spans="1:3" x14ac:dyDescent="0.2">
      <c r="A18" s="66">
        <v>3.3</v>
      </c>
      <c r="B18" s="61" t="s">
        <v>530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659</v>
      </c>
      <c r="B20" s="69"/>
      <c r="C20" s="130">
        <f>C5+C7-C15</f>
        <v>47158786.710000001</v>
      </c>
    </row>
    <row r="22" spans="1:3" x14ac:dyDescent="0.2">
      <c r="B22" s="38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48641487.759999998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18355933.109999999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64470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15891463.109999999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2400000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3" x14ac:dyDescent="0.2">
      <c r="A33" s="85" t="s">
        <v>557</v>
      </c>
      <c r="B33" s="72" t="s">
        <v>448</v>
      </c>
      <c r="C33" s="135">
        <v>0</v>
      </c>
    </row>
    <row r="34" spans="1:3" x14ac:dyDescent="0.2">
      <c r="A34" s="85" t="s">
        <v>558</v>
      </c>
      <c r="B34" s="72" t="s">
        <v>454</v>
      </c>
      <c r="C34" s="135">
        <v>0</v>
      </c>
    </row>
    <row r="35" spans="1:3" x14ac:dyDescent="0.2">
      <c r="A35" s="85" t="s">
        <v>559</v>
      </c>
      <c r="B35" s="72" t="s">
        <v>462</v>
      </c>
      <c r="C35" s="135">
        <v>0</v>
      </c>
    </row>
    <row r="36" spans="1:3" x14ac:dyDescent="0.2">
      <c r="A36" s="85" t="s">
        <v>662</v>
      </c>
      <c r="B36" s="72" t="s">
        <v>366</v>
      </c>
      <c r="C36" s="135">
        <v>0</v>
      </c>
    </row>
    <row r="37" spans="1:3" x14ac:dyDescent="0.2">
      <c r="A37" s="85" t="s">
        <v>663</v>
      </c>
      <c r="B37" s="80" t="s">
        <v>560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660</v>
      </c>
      <c r="B39" s="54"/>
      <c r="C39" s="130">
        <f>C5-C7+C30</f>
        <v>30285554.649999999</v>
      </c>
    </row>
    <row r="41" spans="1:3" x14ac:dyDescent="0.2">
      <c r="B41" s="38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Municipio de Huanímaro, Gto.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117730869.67</v>
      </c>
      <c r="D42" s="34"/>
      <c r="E42" s="34"/>
      <c r="F42" s="34"/>
    </row>
    <row r="43" spans="1:6" x14ac:dyDescent="0.2">
      <c r="B43" s="153" t="s">
        <v>92</v>
      </c>
      <c r="C43" s="154">
        <v>-99540219.870000005</v>
      </c>
      <c r="D43" s="34"/>
      <c r="E43" s="34"/>
      <c r="F43" s="34"/>
    </row>
    <row r="44" spans="1:6" x14ac:dyDescent="0.2">
      <c r="B44" s="153" t="s">
        <v>91</v>
      </c>
      <c r="C44" s="154">
        <v>28968136.91</v>
      </c>
      <c r="D44" s="34"/>
      <c r="E44" s="34"/>
      <c r="F44" s="34"/>
    </row>
    <row r="45" spans="1:6" x14ac:dyDescent="0.2">
      <c r="B45" s="153" t="s">
        <v>90</v>
      </c>
      <c r="C45" s="154">
        <v>-3393.34</v>
      </c>
      <c r="D45" s="34"/>
      <c r="E45" s="34"/>
      <c r="F45" s="34"/>
    </row>
    <row r="46" spans="1:6" x14ac:dyDescent="0.2">
      <c r="B46" s="153" t="s">
        <v>89</v>
      </c>
      <c r="C46" s="154">
        <v>-47155393.369999997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Municipio de Huanímaro, Gto.</v>
      </c>
      <c r="C48" s="165"/>
    </row>
    <row r="49" spans="2:3" x14ac:dyDescent="0.2">
      <c r="B49" s="166" t="s">
        <v>665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-117730869.67</v>
      </c>
    </row>
    <row r="54" spans="2:3" x14ac:dyDescent="0.2">
      <c r="B54" s="153" t="s">
        <v>87</v>
      </c>
      <c r="C54" s="156">
        <v>79922333.969999999</v>
      </c>
    </row>
    <row r="55" spans="2:3" x14ac:dyDescent="0.2">
      <c r="B55" s="153" t="s">
        <v>666</v>
      </c>
      <c r="C55" s="156">
        <v>-66605809.810000002</v>
      </c>
    </row>
    <row r="56" spans="2:3" x14ac:dyDescent="0.2">
      <c r="B56" s="153" t="s">
        <v>86</v>
      </c>
      <c r="C56" s="156">
        <v>55772857.75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-27602.11</v>
      </c>
    </row>
    <row r="59" spans="2:3" x14ac:dyDescent="0.2">
      <c r="B59" s="153" t="s">
        <v>83</v>
      </c>
      <c r="C59" s="156">
        <v>48669089.869999997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70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5952523.2000000002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2773726.82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2683753.59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89973.23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2895556.48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78134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2817422.48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126828.49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126828.49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156411.41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16664.16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139747.25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41206263.509999998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33076278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19560559.59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11092500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2423218.41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8129985.5099999998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8129985.5099999998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30285554.649999999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20649114.32</v>
      </c>
      <c r="D99" s="53">
        <f>C99/$C$98</f>
        <v>0.68181397232558205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12856882.089999998</v>
      </c>
      <c r="D100" s="53">
        <f t="shared" ref="D100:D163" si="0">C100/$C$98</f>
        <v>0.42452192930202776</v>
      </c>
      <c r="E100" s="49"/>
    </row>
    <row r="101" spans="1:5" x14ac:dyDescent="0.2">
      <c r="A101" s="51">
        <v>5111</v>
      </c>
      <c r="B101" s="49" t="s">
        <v>360</v>
      </c>
      <c r="C101" s="52">
        <v>11114515.35</v>
      </c>
      <c r="D101" s="53">
        <f t="shared" si="0"/>
        <v>0.36699064879104004</v>
      </c>
      <c r="E101" s="49"/>
    </row>
    <row r="102" spans="1:5" x14ac:dyDescent="0.2">
      <c r="A102" s="51">
        <v>5112</v>
      </c>
      <c r="B102" s="49" t="s">
        <v>361</v>
      </c>
      <c r="C102" s="52">
        <v>1093009.68</v>
      </c>
      <c r="D102" s="53">
        <f t="shared" si="0"/>
        <v>3.6090132494898848E-2</v>
      </c>
      <c r="E102" s="49"/>
    </row>
    <row r="103" spans="1:5" x14ac:dyDescent="0.2">
      <c r="A103" s="51">
        <v>5113</v>
      </c>
      <c r="B103" s="49" t="s">
        <v>362</v>
      </c>
      <c r="C103" s="52">
        <v>317127.78000000003</v>
      </c>
      <c r="D103" s="53">
        <f t="shared" si="0"/>
        <v>1.0471255476907703E-2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332229.28000000003</v>
      </c>
      <c r="D105" s="53">
        <f t="shared" si="0"/>
        <v>1.0969892539181217E-2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1900341.0600000003</v>
      </c>
      <c r="D107" s="53">
        <f t="shared" si="0"/>
        <v>6.2747441212868807E-2</v>
      </c>
      <c r="E107" s="49"/>
    </row>
    <row r="108" spans="1:5" x14ac:dyDescent="0.2">
      <c r="A108" s="51">
        <v>5121</v>
      </c>
      <c r="B108" s="49" t="s">
        <v>367</v>
      </c>
      <c r="C108" s="52">
        <v>321151.38</v>
      </c>
      <c r="D108" s="53">
        <f t="shared" si="0"/>
        <v>1.0604110894168486E-2</v>
      </c>
      <c r="E108" s="49"/>
    </row>
    <row r="109" spans="1:5" x14ac:dyDescent="0.2">
      <c r="A109" s="51">
        <v>5122</v>
      </c>
      <c r="B109" s="49" t="s">
        <v>368</v>
      </c>
      <c r="C109" s="52">
        <v>62994.18</v>
      </c>
      <c r="D109" s="53">
        <f t="shared" si="0"/>
        <v>2.0800074731337306E-3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428867.28</v>
      </c>
      <c r="D111" s="53">
        <f t="shared" si="0"/>
        <v>1.4160786716844892E-2</v>
      </c>
      <c r="E111" s="49"/>
    </row>
    <row r="112" spans="1:5" x14ac:dyDescent="0.2">
      <c r="A112" s="51">
        <v>5125</v>
      </c>
      <c r="B112" s="49" t="s">
        <v>371</v>
      </c>
      <c r="C112" s="52">
        <v>25806.31</v>
      </c>
      <c r="D112" s="53">
        <f t="shared" si="0"/>
        <v>8.5209963291856049E-4</v>
      </c>
      <c r="E112" s="49"/>
    </row>
    <row r="113" spans="1:5" x14ac:dyDescent="0.2">
      <c r="A113" s="51">
        <v>5126</v>
      </c>
      <c r="B113" s="49" t="s">
        <v>372</v>
      </c>
      <c r="C113" s="52">
        <v>861460.36</v>
      </c>
      <c r="D113" s="53">
        <f t="shared" si="0"/>
        <v>2.8444595780252616E-2</v>
      </c>
      <c r="E113" s="49"/>
    </row>
    <row r="114" spans="1:5" x14ac:dyDescent="0.2">
      <c r="A114" s="51">
        <v>5127</v>
      </c>
      <c r="B114" s="49" t="s">
        <v>373</v>
      </c>
      <c r="C114" s="52">
        <v>58696.46</v>
      </c>
      <c r="D114" s="53">
        <f t="shared" si="0"/>
        <v>1.9381008760887925E-3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141365.09</v>
      </c>
      <c r="D116" s="53">
        <f t="shared" si="0"/>
        <v>4.6677398394617152E-3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5891891.1699999999</v>
      </c>
      <c r="D117" s="53">
        <f t="shared" si="0"/>
        <v>0.19454460181068536</v>
      </c>
      <c r="E117" s="49"/>
    </row>
    <row r="118" spans="1:5" x14ac:dyDescent="0.2">
      <c r="A118" s="51">
        <v>5131</v>
      </c>
      <c r="B118" s="49" t="s">
        <v>377</v>
      </c>
      <c r="C118" s="52">
        <v>1843298.77</v>
      </c>
      <c r="D118" s="53">
        <f t="shared" si="0"/>
        <v>6.0863959445431527E-2</v>
      </c>
      <c r="E118" s="49"/>
    </row>
    <row r="119" spans="1:5" x14ac:dyDescent="0.2">
      <c r="A119" s="51">
        <v>5132</v>
      </c>
      <c r="B119" s="49" t="s">
        <v>378</v>
      </c>
      <c r="C119" s="52">
        <v>205446.88</v>
      </c>
      <c r="D119" s="53">
        <f t="shared" si="0"/>
        <v>6.7836591528298131E-3</v>
      </c>
      <c r="E119" s="49"/>
    </row>
    <row r="120" spans="1:5" x14ac:dyDescent="0.2">
      <c r="A120" s="51">
        <v>5133</v>
      </c>
      <c r="B120" s="49" t="s">
        <v>379</v>
      </c>
      <c r="C120" s="52">
        <v>196706.86</v>
      </c>
      <c r="D120" s="53">
        <f t="shared" si="0"/>
        <v>6.4950720656522633E-3</v>
      </c>
      <c r="E120" s="49"/>
    </row>
    <row r="121" spans="1:5" x14ac:dyDescent="0.2">
      <c r="A121" s="51">
        <v>5134</v>
      </c>
      <c r="B121" s="49" t="s">
        <v>380</v>
      </c>
      <c r="C121" s="52">
        <v>20787.52</v>
      </c>
      <c r="D121" s="53">
        <f t="shared" si="0"/>
        <v>6.8638399528205441E-4</v>
      </c>
      <c r="E121" s="49"/>
    </row>
    <row r="122" spans="1:5" x14ac:dyDescent="0.2">
      <c r="A122" s="51">
        <v>5135</v>
      </c>
      <c r="B122" s="49" t="s">
        <v>381</v>
      </c>
      <c r="C122" s="52">
        <v>657080.96</v>
      </c>
      <c r="D122" s="53">
        <f t="shared" si="0"/>
        <v>2.1696183794342364E-2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10256.93</v>
      </c>
      <c r="D124" s="53">
        <f t="shared" si="0"/>
        <v>3.3867400212860227E-4</v>
      </c>
      <c r="E124" s="49"/>
    </row>
    <row r="125" spans="1:5" x14ac:dyDescent="0.2">
      <c r="A125" s="51">
        <v>5138</v>
      </c>
      <c r="B125" s="49" t="s">
        <v>384</v>
      </c>
      <c r="C125" s="52">
        <v>2509649.2400000002</v>
      </c>
      <c r="D125" s="53">
        <f t="shared" si="0"/>
        <v>8.2866213579482859E-2</v>
      </c>
      <c r="E125" s="49"/>
    </row>
    <row r="126" spans="1:5" x14ac:dyDescent="0.2">
      <c r="A126" s="51">
        <v>5139</v>
      </c>
      <c r="B126" s="49" t="s">
        <v>385</v>
      </c>
      <c r="C126" s="52">
        <v>448664.01</v>
      </c>
      <c r="D126" s="53">
        <f t="shared" si="0"/>
        <v>1.4814455775535881E-2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9516440.3299999982</v>
      </c>
      <c r="D127" s="53">
        <f t="shared" si="0"/>
        <v>0.31422374263830755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1812500</v>
      </c>
      <c r="D128" s="53">
        <f t="shared" si="0"/>
        <v>5.984701356625146E-2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1812500</v>
      </c>
      <c r="D130" s="53">
        <f t="shared" si="0"/>
        <v>5.984701356625146E-2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7617797.0599999996</v>
      </c>
      <c r="D137" s="53">
        <f t="shared" si="0"/>
        <v>0.25153236082470098</v>
      </c>
      <c r="E137" s="49"/>
    </row>
    <row r="138" spans="1:5" x14ac:dyDescent="0.2">
      <c r="A138" s="51">
        <v>5241</v>
      </c>
      <c r="B138" s="49" t="s">
        <v>395</v>
      </c>
      <c r="C138" s="52">
        <v>7441797.0599999996</v>
      </c>
      <c r="D138" s="53">
        <f t="shared" si="0"/>
        <v>0.24572100943840564</v>
      </c>
      <c r="E138" s="49"/>
    </row>
    <row r="139" spans="1:5" x14ac:dyDescent="0.2">
      <c r="A139" s="51">
        <v>5242</v>
      </c>
      <c r="B139" s="49" t="s">
        <v>396</v>
      </c>
      <c r="C139" s="52">
        <v>176000</v>
      </c>
      <c r="D139" s="53">
        <f t="shared" si="0"/>
        <v>5.8113513862953145E-3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86143.27</v>
      </c>
      <c r="D142" s="53">
        <f t="shared" si="0"/>
        <v>2.8443682473551796E-3</v>
      </c>
      <c r="E142" s="49"/>
    </row>
    <row r="143" spans="1:5" x14ac:dyDescent="0.2">
      <c r="A143" s="51">
        <v>5251</v>
      </c>
      <c r="B143" s="49" t="s">
        <v>399</v>
      </c>
      <c r="C143" s="52">
        <v>86143.27</v>
      </c>
      <c r="D143" s="53">
        <f t="shared" si="0"/>
        <v>2.8443682473551796E-3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120000</v>
      </c>
      <c r="D170" s="53">
        <f t="shared" si="1"/>
        <v>3.9622850361104413E-3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120000</v>
      </c>
      <c r="D171" s="53">
        <f t="shared" si="1"/>
        <v>3.9622850361104413E-3</v>
      </c>
      <c r="E171" s="49"/>
    </row>
    <row r="172" spans="1:5" x14ac:dyDescent="0.2">
      <c r="A172" s="51">
        <v>5411</v>
      </c>
      <c r="B172" s="49" t="s">
        <v>425</v>
      </c>
      <c r="C172" s="52">
        <v>120000</v>
      </c>
      <c r="D172" s="53">
        <f t="shared" si="1"/>
        <v>3.9622850361104413E-3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85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4199888.97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1455560.83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-2962316.36</v>
      </c>
      <c r="D15" s="24">
        <v>-2962316.36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-1058967.04</v>
      </c>
      <c r="D16" s="24">
        <v>-1062360.3799999999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-54283.88</v>
      </c>
      <c r="D20" s="24">
        <v>-54283.88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105603.15</v>
      </c>
      <c r="D21" s="24">
        <v>105603.15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5444750.4000000004</v>
      </c>
      <c r="D23" s="24">
        <v>5444750.4000000004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110.01</v>
      </c>
      <c r="D24" s="24">
        <v>110.01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0.04</v>
      </c>
      <c r="D25" s="24">
        <v>0.04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3581264.02</v>
      </c>
      <c r="D27" s="24">
        <v>3581264.02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179783563.29000002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3067302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11065155.800000001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163469490.02000001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1681615.47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500000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28024502.160000004</v>
      </c>
      <c r="D62" s="24">
        <f t="shared" ref="D62:E62" si="0">SUM(D63:D70)</f>
        <v>0</v>
      </c>
      <c r="E62" s="24">
        <f t="shared" si="0"/>
        <v>14806912.959999999</v>
      </c>
    </row>
    <row r="63" spans="1:9" x14ac:dyDescent="0.2">
      <c r="A63" s="22">
        <v>1241</v>
      </c>
      <c r="B63" s="20" t="s">
        <v>236</v>
      </c>
      <c r="C63" s="24">
        <v>5395917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627469.99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16125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16559066.24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394980</v>
      </c>
      <c r="D67" s="24">
        <v>0</v>
      </c>
      <c r="E67" s="24">
        <v>14738725.93</v>
      </c>
    </row>
    <row r="68" spans="1:9" x14ac:dyDescent="0.2">
      <c r="A68" s="22">
        <v>1246</v>
      </c>
      <c r="B68" s="20" t="s">
        <v>241</v>
      </c>
      <c r="C68" s="24">
        <v>4792756.9000000004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170000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68187.03</v>
      </c>
      <c r="D70" s="24">
        <v>0</v>
      </c>
      <c r="E70" s="24">
        <v>68187.03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262161.55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262161.55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475531.26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475531.26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700</v>
      </c>
    </row>
    <row r="97" spans="1:8" x14ac:dyDescent="0.2">
      <c r="A97" s="22">
        <v>1191</v>
      </c>
      <c r="B97" s="20" t="s">
        <v>578</v>
      </c>
      <c r="C97" s="24">
        <v>700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3726505.6099999994</v>
      </c>
      <c r="D110" s="24">
        <f>SUM(D111:D119)</f>
        <v>3726505.6099999994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-3625379.89</v>
      </c>
      <c r="D111" s="24">
        <f>C111</f>
        <v>-3625379.89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-90057.2</v>
      </c>
      <c r="D112" s="24">
        <f t="shared" ref="D112:D119" si="1">C112</f>
        <v>-90057.2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382648.57</v>
      </c>
      <c r="D113" s="24">
        <f t="shared" si="1"/>
        <v>382648.57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35270.9</v>
      </c>
      <c r="D115" s="24">
        <f t="shared" si="1"/>
        <v>35270.9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6649168.4900000002</v>
      </c>
      <c r="D117" s="24">
        <f t="shared" si="1"/>
        <v>6649168.4900000002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374854.74</v>
      </c>
      <c r="D119" s="24">
        <f t="shared" si="1"/>
        <v>374854.74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7800000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9488085.6500000004</v>
      </c>
    </row>
    <row r="9" spans="1:5" x14ac:dyDescent="0.2">
      <c r="A9" s="33">
        <v>3120</v>
      </c>
      <c r="B9" s="29" t="s">
        <v>464</v>
      </c>
      <c r="C9" s="34">
        <v>3795765.5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16873232.059999999</v>
      </c>
    </row>
    <row r="15" spans="1:5" x14ac:dyDescent="0.2">
      <c r="A15" s="33">
        <v>3220</v>
      </c>
      <c r="B15" s="29" t="s">
        <v>468</v>
      </c>
      <c r="C15" s="34">
        <v>184676781.53999999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70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18189737.670000002</v>
      </c>
      <c r="D9" s="34">
        <v>27015987.23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4199888.97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1018.17</v>
      </c>
      <c r="D13" s="34">
        <v>1018.17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22390644.810000002</v>
      </c>
      <c r="D15" s="121">
        <f>SUM(D8:D14)</f>
        <v>27017005.400000002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15891463.109999999</v>
      </c>
      <c r="D20" s="121">
        <f>SUM(D21:D27)</f>
        <v>15891463.109999999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15891463.109999999</v>
      </c>
      <c r="D25" s="34">
        <v>15891463.109999999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64470</v>
      </c>
      <c r="D28" s="121">
        <f>SUM(D29:D36)</f>
        <v>64470</v>
      </c>
    </row>
    <row r="29" spans="1:4" x14ac:dyDescent="0.2">
      <c r="A29" s="33">
        <v>1241</v>
      </c>
      <c r="B29" s="29" t="s">
        <v>236</v>
      </c>
      <c r="C29" s="34">
        <v>64470</v>
      </c>
      <c r="D29" s="34">
        <v>64470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15955933.109999999</v>
      </c>
      <c r="D38" s="121">
        <f>D20+D28+D37</f>
        <v>15955933.109999999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16873232.059999999</v>
      </c>
      <c r="D42" s="121">
        <v>40982108.689999998</v>
      </c>
    </row>
    <row r="43" spans="1:5" x14ac:dyDescent="0.2">
      <c r="A43" s="33"/>
      <c r="B43" s="122" t="s">
        <v>616</v>
      </c>
      <c r="C43" s="121">
        <f>C46+C58+C86+C89+C44</f>
        <v>92397.89</v>
      </c>
      <c r="D43" s="121">
        <f>D46+D58+D86+D89+D44</f>
        <v>709390.88999999978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120000</v>
      </c>
      <c r="D46" s="121">
        <f>D47+D49+D51+D53+D55</f>
        <v>175630</v>
      </c>
    </row>
    <row r="47" spans="1:5" x14ac:dyDescent="0.2">
      <c r="A47" s="33">
        <v>5410</v>
      </c>
      <c r="B47" s="29" t="s">
        <v>617</v>
      </c>
      <c r="C47" s="34">
        <f>C48</f>
        <v>120000</v>
      </c>
      <c r="D47" s="34">
        <f>D48</f>
        <v>175630</v>
      </c>
    </row>
    <row r="48" spans="1:5" x14ac:dyDescent="0.2">
      <c r="A48" s="33">
        <v>5411</v>
      </c>
      <c r="B48" s="29" t="s">
        <v>425</v>
      </c>
      <c r="C48" s="34">
        <v>120000</v>
      </c>
      <c r="D48" s="34">
        <v>175630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946803.57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946803.57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937920.75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8882.82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-27602.11</v>
      </c>
      <c r="D89" s="121">
        <f>SUM(D90:D94)</f>
        <v>-413042.68000000005</v>
      </c>
    </row>
    <row r="90" spans="1:4" x14ac:dyDescent="0.2">
      <c r="A90" s="33">
        <v>2111</v>
      </c>
      <c r="B90" s="29" t="s">
        <v>630</v>
      </c>
      <c r="C90" s="34">
        <v>1319</v>
      </c>
      <c r="D90" s="34">
        <v>192055.6</v>
      </c>
    </row>
    <row r="91" spans="1:4" x14ac:dyDescent="0.2">
      <c r="A91" s="33">
        <v>2112</v>
      </c>
      <c r="B91" s="29" t="s">
        <v>631</v>
      </c>
      <c r="C91" s="34">
        <v>-12114.64</v>
      </c>
      <c r="D91" s="34">
        <v>-6504.87</v>
      </c>
    </row>
    <row r="92" spans="1:4" x14ac:dyDescent="0.2">
      <c r="A92" s="33">
        <v>2112</v>
      </c>
      <c r="B92" s="29" t="s">
        <v>632</v>
      </c>
      <c r="C92" s="34">
        <v>-18837.47</v>
      </c>
      <c r="D92" s="34">
        <v>-601293.41</v>
      </c>
    </row>
    <row r="93" spans="1:4" x14ac:dyDescent="0.2">
      <c r="A93" s="33">
        <v>2115</v>
      </c>
      <c r="B93" s="29" t="s">
        <v>633</v>
      </c>
      <c r="C93" s="34">
        <v>2031</v>
      </c>
      <c r="D93" s="34">
        <v>2700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3393.3399999999997</v>
      </c>
      <c r="D104" s="140">
        <f>+D105+D107</f>
        <v>-181025.28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3393.3399999999997</v>
      </c>
      <c r="D107" s="121">
        <f>SUM(D108:D116)</f>
        <v>-181025.28</v>
      </c>
    </row>
    <row r="108" spans="1:4" x14ac:dyDescent="0.2">
      <c r="A108" s="33">
        <v>1124</v>
      </c>
      <c r="B108" s="126" t="s">
        <v>637</v>
      </c>
      <c r="C108" s="127">
        <v>2345.41</v>
      </c>
      <c r="D108" s="34">
        <v>-0.01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986.46</v>
      </c>
      <c r="D111" s="34">
        <v>396106.76</v>
      </c>
    </row>
    <row r="112" spans="1:4" x14ac:dyDescent="0.2">
      <c r="A112" s="33">
        <v>1124</v>
      </c>
      <c r="B112" s="126" t="s">
        <v>641</v>
      </c>
      <c r="C112" s="34">
        <v>-0.48</v>
      </c>
      <c r="D112" s="34">
        <v>-508670.37</v>
      </c>
    </row>
    <row r="113" spans="1:4" x14ac:dyDescent="0.2">
      <c r="A113" s="33">
        <v>1124</v>
      </c>
      <c r="B113" s="126" t="s">
        <v>642</v>
      </c>
      <c r="C113" s="34">
        <v>61.95</v>
      </c>
      <c r="D113" s="34">
        <v>-1609.52</v>
      </c>
    </row>
    <row r="114" spans="1:4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-66852.14</v>
      </c>
    </row>
    <row r="117" spans="1:4" x14ac:dyDescent="0.2">
      <c r="A117" s="33"/>
      <c r="B117" s="128" t="s">
        <v>646</v>
      </c>
      <c r="C117" s="121">
        <f>C42+C43+C95-C101-C104</f>
        <v>16962236.609999999</v>
      </c>
      <c r="D117" s="121">
        <f>D42+D43+D95-D101-D104</f>
        <v>41872524.859999999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Municipal Huanímaro</cp:lastModifiedBy>
  <cp:lastPrinted>2019-02-13T21:19:08Z</cp:lastPrinted>
  <dcterms:created xsi:type="dcterms:W3CDTF">2012-12-11T20:36:24Z</dcterms:created>
  <dcterms:modified xsi:type="dcterms:W3CDTF">2024-06-03T18:48:28Z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